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書き出しの概要" sheetId="1" r:id="rId4"/>
    <sheet name="名簿 - チーム名簿" sheetId="2" r:id="rId5"/>
    <sheet name="名簿 - チーム管理" sheetId="3" r:id="rId6"/>
    <sheet name="名簿 - 図" sheetId="4" r:id="rId7"/>
    <sheet name="スケジュール - 試合予定" sheetId="5" r:id="rId8"/>
    <sheet name="統計 - 統計" sheetId="6" r:id="rId9"/>
    <sheet name="予算 - 経費内訳" sheetId="7" r:id="rId10"/>
    <sheet name="予算 - 選手数" sheetId="8" r:id="rId11"/>
    <sheet name="予算 - 1選手あたりの負担額" sheetId="9" r:id="rId12"/>
    <sheet name="予算 - 図" sheetId="10" r:id="rId13"/>
  </sheets>
</workbook>
</file>

<file path=xl/sharedStrings.xml><?xml version="1.0" encoding="utf-8"?>
<sst xmlns="http://schemas.openxmlformats.org/spreadsheetml/2006/main" uniqueCount="76">
  <si>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</si>
  <si>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</si>
  <si>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</si>
  <si>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</si>
  <si>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名簿</t>
  </si>
  <si>
    <t>チーム名簿</t>
  </si>
  <si>
    <t>名簿 - チーム名簿</t>
  </si>
  <si>
    <t>名</t>
  </si>
  <si>
    <t>姓</t>
  </si>
  <si>
    <t>電話</t>
  </si>
  <si>
    <t>メール</t>
  </si>
  <si>
    <t>保護者</t>
  </si>
  <si>
    <t>メモ</t>
  </si>
  <si>
    <t>トッド</t>
  </si>
  <si>
    <t>スミス</t>
  </si>
  <si>
    <t>(123) 456-7890</t>
  </si>
  <si>
    <t>no_reply@example.com</t>
  </si>
  <si>
    <t>ジャスティン</t>
  </si>
  <si>
    <t>アリシア</t>
  </si>
  <si>
    <t>ジョーンズ</t>
  </si>
  <si>
    <t>ジョージとマーサ</t>
  </si>
  <si>
    <t>ジョージ - コーチ</t>
  </si>
  <si>
    <t>チーム管理</t>
  </si>
  <si>
    <t>名簿 - チーム管理</t>
  </si>
  <si>
    <t>ポジション</t>
  </si>
  <si>
    <t xml:space="preserve">ジョージ </t>
  </si>
  <si>
    <t>コーチ</t>
  </si>
  <si>
    <t>“シート内のすべての図”</t>
  </si>
  <si>
    <t>名簿 - 図</t>
  </si>
  <si>
    <t>スケジュール</t>
  </si>
  <si>
    <t>試合予定</t>
  </si>
  <si>
    <t>スケジュール - 試合予定</t>
  </si>
  <si>
    <t>日付</t>
  </si>
  <si>
    <t>曜日</t>
  </si>
  <si>
    <t>時間</t>
  </si>
  <si>
    <t>対戦相手</t>
  </si>
  <si>
    <t>場所</t>
  </si>
  <si>
    <t>ホーム/アウェー</t>
  </si>
  <si>
    <t>チームのタスク</t>
  </si>
  <si>
    <t>結果</t>
  </si>
  <si>
    <t>日曜</t>
  </si>
  <si>
    <t>ベアーズ</t>
  </si>
  <si>
    <t>公営グラウンド</t>
  </si>
  <si>
    <t>アウェー</t>
  </si>
  <si>
    <t>スミスとジョーンズ</t>
  </si>
  <si>
    <t>勝、5-3</t>
  </si>
  <si>
    <t>統計</t>
  </si>
  <si>
    <t>統計 - 統計</t>
  </si>
  <si/>
  <si>
    <t>名前</t>
  </si>
  <si>
    <t>ゴール数</t>
  </si>
  <si>
    <t>アシスト数</t>
  </si>
  <si>
    <t>セーブ数</t>
  </si>
  <si>
    <t>被ゴール数</t>
  </si>
  <si>
    <t>イエローカード</t>
  </si>
  <si>
    <t>レッドカード</t>
  </si>
  <si>
    <t>チーム合計</t>
  </si>
  <si>
    <t>予算</t>
  </si>
  <si>
    <t>経費内訳</t>
  </si>
  <si>
    <t>予算 - 経費内訳</t>
  </si>
  <si>
    <t>ユニフォーム</t>
  </si>
  <si>
    <t>フィールド利用料金</t>
  </si>
  <si>
    <t>審判員費用</t>
  </si>
  <si>
    <t>大会参加費</t>
  </si>
  <si>
    <t>1選手あたりの負担額</t>
  </si>
  <si>
    <t>チーム経費</t>
  </si>
  <si>
    <t>選手数</t>
  </si>
  <si>
    <t>予算 - 選手数</t>
  </si>
  <si>
    <t>合計金額</t>
  </si>
  <si>
    <t>予算 - 1選手あたりの負担額</t>
  </si>
  <si>
    <t>選手</t>
  </si>
  <si>
    <t>支払済み</t>
  </si>
  <si>
    <t>合計</t>
  </si>
  <si>
    <t>予算 - 図</t>
  </si>
  <si/>
  <si/>
</sst>
</file>

<file path=xl/styles.xml><?xml version="1.0" encoding="utf-8"?>
<styleSheet xmlns="http://schemas.openxmlformats.org/spreadsheetml/2006/main">
  <numFmts count="3">
    <numFmt numFmtId="0" formatCode="General"/>
    <numFmt numFmtId="59" formatCode="yyyy/m/d"/>
    <numFmt numFmtId="60" formatCode="[$¥-411]#,##0"/>
  </numFmts>
  <fonts count="14">
    <font>
      <sz val="10"/>
      <color indexed="8"/>
      <name val="HiraKakuProN-W4"/>
    </font>
    <font>
      <sz val="12"/>
      <color indexed="8"/>
      <name val="HiraKakuProN-W4"/>
    </font>
    <font>
      <sz val="14"/>
      <color indexed="8"/>
      <name val="HiraKakuProN-W4"/>
    </font>
    <font>
      <sz val="12"/>
      <color indexed="8"/>
      <name val="ヒラギノ角ゴ ProN W3"/>
    </font>
    <font>
      <u val="single"/>
      <sz val="12"/>
      <color indexed="11"/>
      <name val="HiraKakuProN-W4"/>
    </font>
    <font>
      <sz val="10"/>
      <color indexed="8"/>
      <name val="ヒラギノ角ゴ ProN W6"/>
    </font>
    <font>
      <sz val="20"/>
      <color indexed="15"/>
      <name val="ヒラギノ角ゴ ProN W3"/>
    </font>
    <font>
      <sz val="30"/>
      <color indexed="15"/>
      <name val="ヒラギノ角ゴ ProN W6"/>
    </font>
    <font>
      <sz val="12"/>
      <color indexed="12"/>
      <name val="ヒラギノ角ゴ ProN W3"/>
    </font>
    <font>
      <sz val="10"/>
      <color indexed="8"/>
      <name val="ヒラギノ角ゴ ProN W3"/>
    </font>
    <font>
      <sz val="10"/>
      <color indexed="12"/>
      <name val="ヒラギノ角ゴ ProN W3"/>
    </font>
    <font>
      <sz val="10"/>
      <color indexed="17"/>
      <name val="ヒラギノ角ゴ ProN W6"/>
    </font>
    <font>
      <sz val="13"/>
      <color indexed="18"/>
      <name val="ヒラギノ角ゴ ProN W6"/>
    </font>
    <font>
      <sz val="13"/>
      <color indexed="12"/>
      <name val="ヒラギノ角ゴ ProN W6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7"/>
        <bgColor auto="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/>
      <right/>
      <top/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/>
      <top/>
      <bottom style="thin">
        <color indexed="13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9">
    <xf numFmtId="0" fontId="0" applyNumberFormat="0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vertical="top" wrapText="1"/>
    </xf>
    <xf numFmtId="0" fontId="2" applyNumberFormat="0" applyFont="1" applyFill="0" applyBorder="0" applyAlignment="0" applyProtection="0"/>
    <xf numFmtId="0" fontId="1" fillId="2" applyNumberFormat="0" applyFont="1" applyFill="1" applyBorder="0" applyAlignment="0" applyProtection="0"/>
    <xf numFmtId="0" fontId="1" fillId="3" applyNumberFormat="0" applyFont="1" applyFill="1" applyBorder="0" applyAlignment="0" applyProtection="0"/>
    <xf numFmtId="0" fontId="4" fillId="3" applyNumberFormat="0" applyFont="1" applyFill="1" applyBorder="0" applyAlignment="0" applyProtection="0"/>
    <xf numFmtId="0" fontId="0" applyNumberFormat="1" applyFont="1" applyFill="0" applyBorder="0" applyAlignment="1" applyProtection="0">
      <alignment vertical="top" wrapText="1"/>
    </xf>
    <xf numFmtId="0" fontId="3" applyNumberFormat="0" applyFont="1" applyFill="0" applyBorder="0" applyAlignment="1" applyProtection="0">
      <alignment horizontal="center" vertical="center"/>
    </xf>
    <xf numFmtId="49" fontId="5" fillId="4" borderId="1" applyNumberFormat="1" applyFont="1" applyFill="1" applyBorder="1" applyAlignment="1" applyProtection="0">
      <alignment vertical="top" wrapText="1"/>
    </xf>
    <xf numFmtId="49" fontId="0" borderId="2" applyNumberFormat="1" applyFont="1" applyFill="0" applyBorder="1" applyAlignment="1" applyProtection="0">
      <alignment vertical="top" wrapText="1"/>
    </xf>
    <xf numFmtId="49" fontId="0" fillId="5" borderId="3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59" fontId="0" borderId="2" applyNumberFormat="1" applyFont="1" applyFill="0" applyBorder="1" applyAlignment="1" applyProtection="0">
      <alignment vertical="top" wrapText="1"/>
    </xf>
    <xf numFmtId="20" fontId="0" borderId="2" applyNumberFormat="1" applyFont="1" applyFill="0" applyBorder="1" applyAlignment="1" applyProtection="0">
      <alignment vertical="top" wrapText="1"/>
    </xf>
    <xf numFmtId="59" fontId="0" fillId="5" borderId="3" applyNumberFormat="1" applyFont="1" applyFill="1" applyBorder="1" applyAlignment="1" applyProtection="0">
      <alignment vertical="top" wrapText="1"/>
    </xf>
    <xf numFmtId="20" fontId="0" fillId="5" borderId="3" applyNumberFormat="1" applyFont="1" applyFill="1" applyBorder="1" applyAlignment="1" applyProtection="0">
      <alignment vertical="top" wrapText="1"/>
    </xf>
    <xf numFmtId="59" fontId="0" borderId="3" applyNumberFormat="1" applyFont="1" applyFill="0" applyBorder="1" applyAlignment="1" applyProtection="0">
      <alignment vertical="top" wrapText="1"/>
    </xf>
    <xf numFmtId="20" fontId="0" borderId="3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5" fillId="4" borderId="1" applyNumberFormat="1" applyFont="1" applyFill="1" applyBorder="1" applyAlignment="1" applyProtection="0">
      <alignment horizontal="center" vertical="top" wrapText="1"/>
    </xf>
    <xf numFmtId="49" fontId="10" fillId="6" borderId="4" applyNumberFormat="1" applyFont="1" applyFill="1" applyBorder="1" applyAlignment="1" applyProtection="0">
      <alignment vertical="top" wrapText="1"/>
    </xf>
    <xf numFmtId="3" fontId="0" borderId="5" applyNumberFormat="1" applyFont="1" applyFill="0" applyBorder="1" applyAlignment="1" applyProtection="0">
      <alignment horizontal="center" vertical="top" wrapText="1"/>
    </xf>
    <xf numFmtId="3" fontId="0" borderId="2" applyNumberFormat="1" applyFont="1" applyFill="0" applyBorder="1" applyAlignment="1" applyProtection="0">
      <alignment horizontal="center" vertical="top" wrapText="1"/>
    </xf>
    <xf numFmtId="49" fontId="10" fillId="6" borderId="6" applyNumberFormat="1" applyFont="1" applyFill="1" applyBorder="1" applyAlignment="1" applyProtection="0">
      <alignment vertical="top" wrapText="1"/>
    </xf>
    <xf numFmtId="3" fontId="0" fillId="5" borderId="7" applyNumberFormat="1" applyFont="1" applyFill="1" applyBorder="1" applyAlignment="1" applyProtection="0">
      <alignment horizontal="center" vertical="top" wrapText="1"/>
    </xf>
    <xf numFmtId="3" fontId="0" fillId="5" borderId="3" applyNumberFormat="1" applyFont="1" applyFill="1" applyBorder="1" applyAlignment="1" applyProtection="0">
      <alignment horizontal="center" vertical="top" wrapText="1"/>
    </xf>
    <xf numFmtId="3" fontId="0" borderId="7" applyNumberFormat="1" applyFont="1" applyFill="0" applyBorder="1" applyAlignment="1" applyProtection="0">
      <alignment horizontal="center" vertical="top" wrapText="1"/>
    </xf>
    <xf numFmtId="3" fontId="0" borderId="3" applyNumberFormat="1" applyFont="1" applyFill="0" applyBorder="1" applyAlignment="1" applyProtection="0">
      <alignment horizontal="center" vertical="top" wrapText="1"/>
    </xf>
    <xf numFmtId="49" fontId="10" fillId="6" borderId="8" applyNumberFormat="1" applyFont="1" applyFill="1" applyBorder="1" applyAlignment="1" applyProtection="0">
      <alignment vertical="top" wrapText="1"/>
    </xf>
    <xf numFmtId="3" fontId="0" fillId="5" borderId="9" applyNumberFormat="1" applyFont="1" applyFill="1" applyBorder="1" applyAlignment="1" applyProtection="0">
      <alignment horizontal="center" vertical="top" wrapText="1"/>
    </xf>
    <xf numFmtId="3" fontId="0" fillId="5" borderId="1" applyNumberFormat="1" applyFont="1" applyFill="1" applyBorder="1" applyAlignment="1" applyProtection="0">
      <alignment horizontal="center" vertical="top" wrapText="1"/>
    </xf>
    <xf numFmtId="49" fontId="11" fillId="4" borderId="2" applyNumberFormat="1" applyFont="1" applyFill="1" applyBorder="1" applyAlignment="1" applyProtection="0">
      <alignment vertical="top" wrapText="1"/>
    </xf>
    <xf numFmtId="3" fontId="11" fillId="4" borderId="2" applyNumberFormat="1" applyFont="1" applyFill="1" applyBorder="1" applyAlignment="1" applyProtection="0">
      <alignment horizontal="center" vertical="top" wrapText="1"/>
    </xf>
    <xf numFmtId="0" fontId="0" applyNumberFormat="1" applyFont="1" applyFill="0" applyBorder="0" applyAlignment="1" applyProtection="0">
      <alignment vertical="top" wrapText="1"/>
    </xf>
    <xf numFmtId="60" fontId="0" borderId="5" applyNumberFormat="1" applyFont="1" applyFill="0" applyBorder="1" applyAlignment="1" applyProtection="0">
      <alignment vertical="top" wrapText="1"/>
    </xf>
    <xf numFmtId="60" fontId="0" borderId="2" applyNumberFormat="1" applyFont="1" applyFill="0" applyBorder="1" applyAlignment="1" applyProtection="0">
      <alignment vertical="top" wrapText="1"/>
    </xf>
    <xf numFmtId="60" fontId="0" fillId="5" borderId="7" applyNumberFormat="1" applyFont="1" applyFill="1" applyBorder="1" applyAlignment="1" applyProtection="0">
      <alignment vertical="top" wrapText="1"/>
    </xf>
    <xf numFmtId="60" fontId="0" fillId="5" borderId="3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60" fontId="0" borderId="7" applyNumberFormat="1" applyFont="1" applyFill="0" applyBorder="1" applyAlignment="1" applyProtection="0">
      <alignment vertical="top" wrapText="1"/>
    </xf>
    <xf numFmtId="3" fontId="0" fillId="5" borderId="7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borderId="5" applyNumberFormat="1" applyFont="1" applyFill="0" applyBorder="1" applyAlignment="1" applyProtection="0">
      <alignment vertical="top" wrapText="1"/>
    </xf>
    <xf numFmtId="0" fontId="0" fillId="5" borderId="7" applyNumberFormat="1" applyFont="1" applyFill="1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0" fontId="0" fillId="5" borderId="9" applyNumberFormat="1" applyFont="1" applyFill="1" applyBorder="1" applyAlignment="1" applyProtection="0">
      <alignment vertical="top" wrapText="1"/>
    </xf>
    <xf numFmtId="60" fontId="11" fillId="4" borderId="2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efffe"/>
      <rgbColor rgb="ff406091"/>
      <rgbColor rgb="ffefeeee"/>
      <rgbColor rgb="ff00882b"/>
      <rgbColor rgb="ffb8b8b8"/>
      <rgbColor rgb="ff0075ba"/>
      <rgbColor rgb="fff2f1df"/>
      <rgbColor rgb="fffe2500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000000"/>
                </a:solidFill>
                <a:latin typeface="ヒラギノ角ゴ ProN W3"/>
              </a:defRPr>
            </a:pPr>
            <a:r>
              <a:rPr b="0" i="0" strike="noStrike" sz="1200" u="none">
                <a:solidFill>
                  <a:srgbClr val="000000"/>
                </a:solidFill>
                <a:latin typeface="ヒラギノ角ゴ ProN W3"/>
              </a:rPr>
              <a:t>ゴール数</a:t>
            </a:r>
          </a:p>
        </c:rich>
      </c:tx>
      <c:layout>
        <c:manualLayout>
          <c:xMode val="edge"/>
          <c:yMode val="edge"/>
          <c:x val="0.451177"/>
          <c:y val="0"/>
          <c:w val="0.0976463"/>
          <c:h val="0.087128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357426"/>
          <c:y val="0.0871286"/>
          <c:w val="0.959257"/>
          <c:h val="0.846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'統計 - 統計'!$C$2</c:f>
              <c:strCache>
                <c:ptCount val="1"/>
                <c:pt idx="0">
                  <c:v>ゴール数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ヒラギノ角ゴ ProN W3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'統計 - 統計'!$B$3:$B$9</c:f>
              <c:strCache>
                <c:ptCount val="6"/>
                <c:pt idx="0">
                  <c:v>トッド</c:v>
                </c:pt>
                <c:pt idx="1">
                  <c:v>アリシア</c:v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'統計 - 統計'!$C$3:$C$8</c:f>
              <c:numCache>
                <c:ptCount val="2"/>
                <c:pt idx="0">
                  <c:v>3.000000</c:v>
                </c:pt>
                <c:pt idx="1">
                  <c:v>9.000000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ヒラギノ角ゴ ProN W3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ヒラギノ角ゴ ProN W3"/>
              </a:defRPr>
            </a:pPr>
          </a:p>
        </c:txPr>
        <c:crossAx val="2094734552"/>
        <c:crosses val="autoZero"/>
        <c:crossBetween val="between"/>
        <c:majorUnit val="2.25"/>
        <c:minorUnit val="1.125"/>
      </c:valAx>
      <c:spPr>
        <a:noFill/>
        <a:ln w="12700" cap="flat">
          <a:noFill/>
          <a:miter lim="400000"/>
        </a:ln>
        <a:effectLst/>
      </c:spPr>
    </c:plotArea>
    <c:plotVisOnly val="0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0" i="0" strike="noStrike" sz="1200" u="none">
                <a:solidFill>
                  <a:srgbClr val="000000"/>
                </a:solidFill>
                <a:latin typeface="ヒラギノ角ゴ ProN W3"/>
              </a:defRPr>
            </a:pPr>
            <a:r>
              <a:rPr b="0" i="0" strike="noStrike" sz="1200" u="none">
                <a:solidFill>
                  <a:srgbClr val="000000"/>
                </a:solidFill>
                <a:latin typeface="ヒラギノ角ゴ ProN W3"/>
              </a:rPr>
              <a:t>チーム経費</a:t>
            </a:r>
          </a:p>
        </c:rich>
      </c:tx>
      <c:layout>
        <c:manualLayout>
          <c:xMode val="edge"/>
          <c:yMode val="edge"/>
          <c:x val="0.362385"/>
          <c:y val="0"/>
          <c:w val="0.275229"/>
          <c:h val="0.0710117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05"/>
          <c:y val="0.0710117"/>
          <c:w val="0.99"/>
          <c:h val="0.691162"/>
        </c:manualLayout>
      </c:layout>
      <c:pieChart>
        <c:varyColors val="0"/>
        <c:ser>
          <c:idx val="0"/>
          <c:order val="0"/>
          <c:tx>
            <c:strRef>
              <c:f>'予算 - 経費内訳'!$A$4</c:f>
              <c:strCache>
                <c:ptCount val="1"/>
                <c:pt idx="0">
                  <c:v>チーム経費</c:v>
                </c:pt>
              </c:strCache>
            </c:strRef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chemeClr val="accent1"/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chemeClr val="accent3"/>
              </a:solidFill>
              <a:ln w="12700" cap="flat">
                <a:noFill/>
                <a:miter lim="400000"/>
              </a:ln>
              <a:effectLst/>
            </c:spPr>
          </c:dPt>
          <c:dPt>
            <c:idx val="2"/>
            <c:explosion val="0"/>
            <c:spPr>
              <a:solidFill>
                <a:schemeClr val="accent4">
                  <a:hueOff val="-461056"/>
                  <a:satOff val="4338"/>
                  <a:lumOff val="-10225"/>
                </a:schemeClr>
              </a:solidFill>
              <a:ln w="12700" cap="flat">
                <a:noFill/>
                <a:miter lim="400000"/>
              </a:ln>
              <a:effectLst/>
            </c:spPr>
          </c:dPt>
          <c:dPt>
            <c:idx val="3"/>
            <c:explosion val="0"/>
            <c:spPr>
              <a:solidFill>
                <a:srgbClr val="FF2600"/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0%" sourceLinked="0"/>
              <c:txPr>
                <a:bodyPr/>
                <a:lstStyle/>
                <a:p>
                  <a:pPr>
                    <a:defRPr b="0" i="0" strike="noStrike" sz="1300" u="none">
                      <a:solidFill>
                        <a:srgbClr val="F3F1DF"/>
                      </a:solidFill>
                      <a:latin typeface="ヒラギノ角ゴ ProN W6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numFmt formatCode="0%" sourceLinked="0"/>
              <c:txPr>
                <a:bodyPr/>
                <a:lstStyle/>
                <a:p>
                  <a:pPr>
                    <a:defRPr b="0" i="0" strike="noStrike" sz="1300" u="none">
                      <a:solidFill>
                        <a:srgbClr val="FFFFFF"/>
                      </a:solidFill>
                      <a:latin typeface="ヒラギノ角ゴ ProN W6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numFmt formatCode="0%" sourceLinked="0"/>
              <c:txPr>
                <a:bodyPr/>
                <a:lstStyle/>
                <a:p>
                  <a:pPr>
                    <a:defRPr b="0" i="0" strike="noStrike" sz="1300" u="none">
                      <a:solidFill>
                        <a:srgbClr val="FFFFFF"/>
                      </a:solidFill>
                      <a:latin typeface="ヒラギノ角ゴ ProN W6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numFmt formatCode="0%" sourceLinked="0"/>
              <c:txPr>
                <a:bodyPr/>
                <a:lstStyle/>
                <a:p>
                  <a:pPr>
                    <a:defRPr b="0" i="0" strike="noStrike" sz="1300" u="none">
                      <a:solidFill>
                        <a:srgbClr val="FFFFFF"/>
                      </a:solidFill>
                      <a:latin typeface="ヒラギノ角ゴ ProN W6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txPr>
              <a:bodyPr/>
              <a:lstStyle/>
              <a:p>
                <a:pPr>
                  <a:defRPr b="0" i="0" strike="noStrike" sz="1300" u="none">
                    <a:solidFill>
                      <a:srgbClr val="F3F1DF"/>
                    </a:solidFill>
                    <a:latin typeface="ヒラギノ角ゴ ProN W6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'予算 - 経費内訳'!$B$2:$E$2</c:f>
              <c:strCache>
                <c:ptCount val="4"/>
                <c:pt idx="0">
                  <c:v>ユニフォーム</c:v>
                </c:pt>
                <c:pt idx="1">
                  <c:v>フィールド利用料金</c:v>
                </c:pt>
                <c:pt idx="2">
                  <c:v>審判員費用</c:v>
                </c:pt>
                <c:pt idx="3">
                  <c:v>大会参加費</c:v>
                </c:pt>
              </c:strCache>
            </c:strRef>
          </c:cat>
          <c:val>
            <c:numRef>
              <c:f>'予算 - 経費内訳'!$B$4:$E$4</c:f>
              <c:numCache>
                <c:ptCount val="4"/>
                <c:pt idx="0">
                  <c:v>100.000000</c:v>
                </c:pt>
                <c:pt idx="1">
                  <c:v>180.000000</c:v>
                </c:pt>
                <c:pt idx="2">
                  <c:v>60.000000</c:v>
                </c:pt>
                <c:pt idx="3">
                  <c:v>216.000000</c:v>
                </c:pt>
              </c:numCache>
            </c:numRef>
          </c:val>
        </c:ser>
        <c:firstSliceAng val="0"/>
      </c:pieChart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0504587"/>
          <c:y val="0.922944"/>
          <c:w val="0.917431"/>
          <c:h val="0.077056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ヒラギノ角ゴ ProN W3"/>
            </a:defRPr>
          </a:pPr>
        </a:p>
      </c:txPr>
    </c:legend>
    <c:plotVisOnly val="0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chart" Target="../charts/chart1.xml"/></Relationships>
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88328</xdr:rowOff>
    </xdr:from>
    <xdr:to>
      <xdr:col>10</xdr:col>
      <xdr:colOff>88900</xdr:colOff>
      <xdr:row>5</xdr:row>
      <xdr:rowOff>45783</xdr:rowOff>
    </xdr:to>
    <xdr:sp>
      <xdr:nvSpPr>
        <xdr:cNvPr id="2" name="Shape 2"/>
        <xdr:cNvSpPr/>
      </xdr:nvSpPr>
      <xdr:spPr>
        <a:xfrm>
          <a:off x="-19050" y="418528"/>
          <a:ext cx="6438900" cy="4527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名簿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88900</xdr:colOff>
      <xdr:row>3</xdr:row>
      <xdr:rowOff>147320</xdr:rowOff>
    </xdr:to>
    <xdr:sp>
      <xdr:nvSpPr>
        <xdr:cNvPr id="3" name="Shape 3"/>
        <xdr:cNvSpPr/>
      </xdr:nvSpPr>
      <xdr:spPr>
        <a:xfrm>
          <a:off x="-19050" y="-41910"/>
          <a:ext cx="6438900" cy="64262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defRPr>
          </a:pPr>
          <a:r>
            <a: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rPr>
            <a:t>Wildcatsサッカーチーム</a:t>
          </a:r>
        </a:p>
      </xdr:txBody>
    </xdr:sp>
    <xdr:clientData/>
  </xdr:twoCellAnchor>
  <xdr:twoCellAnchor>
    <xdr:from>
      <xdr:col>0</xdr:col>
      <xdr:colOff>12700</xdr:colOff>
      <xdr:row>5</xdr:row>
      <xdr:rowOff>127000</xdr:rowOff>
    </xdr:from>
    <xdr:to>
      <xdr:col>3</xdr:col>
      <xdr:colOff>190500</xdr:colOff>
      <xdr:row>14</xdr:row>
      <xdr:rowOff>50800</xdr:rowOff>
    </xdr:to>
    <xdr:pic>
      <xdr:nvPicPr>
        <xdr:cNvPr id="4" name=""/>
        <xdr:cNvPicPr>
          <a:picLocks noChangeAspect="0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2700" y="952500"/>
          <a:ext cx="2082800" cy="14097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  <xdr:twoCellAnchor>
    <xdr:from>
      <xdr:col>3</xdr:col>
      <xdr:colOff>241300</xdr:colOff>
      <xdr:row>5</xdr:row>
      <xdr:rowOff>127000</xdr:rowOff>
    </xdr:from>
    <xdr:to>
      <xdr:col>6</xdr:col>
      <xdr:colOff>419100</xdr:colOff>
      <xdr:row>14</xdr:row>
      <xdr:rowOff>50800</xdr:rowOff>
    </xdr:to>
    <xdr:pic>
      <xdr:nvPicPr>
        <xdr:cNvPr id="5" name=""/>
        <xdr:cNvPicPr>
          <a:picLocks noChangeAspect="0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6300" y="952500"/>
          <a:ext cx="2082800" cy="14097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  <xdr:twoCellAnchor>
    <xdr:from>
      <xdr:col>6</xdr:col>
      <xdr:colOff>469900</xdr:colOff>
      <xdr:row>5</xdr:row>
      <xdr:rowOff>127000</xdr:rowOff>
    </xdr:from>
    <xdr:to>
      <xdr:col>10</xdr:col>
      <xdr:colOff>12700</xdr:colOff>
      <xdr:row>14</xdr:row>
      <xdr:rowOff>50800</xdr:rowOff>
    </xdr:to>
    <xdr:pic>
      <xdr:nvPicPr>
        <xdr:cNvPr id="6" name=""/>
        <xdr:cNvPicPr>
          <a:picLocks noChangeAspect="0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4279900" y="952500"/>
          <a:ext cx="2082800" cy="14097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12699</xdr:colOff>
      <xdr:row>0</xdr:row>
      <xdr:rowOff>952500</xdr:rowOff>
    </xdr:from>
    <xdr:to>
      <xdr:col>3</xdr:col>
      <xdr:colOff>59945</xdr:colOff>
      <xdr:row>0</xdr:row>
      <xdr:rowOff>2362200</xdr:rowOff>
    </xdr:to>
    <xdr:pic>
      <xdr:nvPicPr>
        <xdr:cNvPr id="8" name=""/>
        <xdr:cNvPicPr>
          <a:picLocks noChangeAspect="0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2700" y="952500"/>
          <a:ext cx="2082800" cy="14097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  <xdr:twoCellAnchor>
    <xdr:from>
      <xdr:col>3</xdr:col>
      <xdr:colOff>110745</xdr:colOff>
      <xdr:row>0</xdr:row>
      <xdr:rowOff>952500</xdr:rowOff>
    </xdr:from>
    <xdr:to>
      <xdr:col>5</xdr:col>
      <xdr:colOff>314369</xdr:colOff>
      <xdr:row>0</xdr:row>
      <xdr:rowOff>2362200</xdr:rowOff>
    </xdr:to>
    <xdr:pic>
      <xdr:nvPicPr>
        <xdr:cNvPr id="9" name=""/>
        <xdr:cNvPicPr>
          <a:picLocks noChangeAspect="0"/>
        </xdr:cNvPicPr>
      </xdr:nvPicPr>
      <xdr:blipFill>
        <a:blip r:embed="rId2">
          <a:extLst/>
        </a:blip>
        <a:stretch>
          <a:fillRect/>
        </a:stretch>
      </xdr:blipFill>
      <xdr:spPr>
        <a:xfrm>
          <a:off x="2146300" y="952500"/>
          <a:ext cx="2082800" cy="14097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  <xdr:twoCellAnchor>
    <xdr:from>
      <xdr:col>5</xdr:col>
      <xdr:colOff>365169</xdr:colOff>
      <xdr:row>0</xdr:row>
      <xdr:rowOff>952500</xdr:rowOff>
    </xdr:from>
    <xdr:to>
      <xdr:col>7</xdr:col>
      <xdr:colOff>617925</xdr:colOff>
      <xdr:row>0</xdr:row>
      <xdr:rowOff>2362200</xdr:rowOff>
    </xdr:to>
    <xdr:pic>
      <xdr:nvPicPr>
        <xdr:cNvPr id="10" name=""/>
        <xdr:cNvPicPr>
          <a:picLocks noChangeAspect="0"/>
        </xdr:cNvPicPr>
      </xdr:nvPicPr>
      <xdr:blipFill>
        <a:blip r:embed="rId3">
          <a:extLst/>
        </a:blip>
        <a:stretch>
          <a:fillRect/>
        </a:stretch>
      </xdr:blipFill>
      <xdr:spPr>
        <a:xfrm>
          <a:off x="4279900" y="952500"/>
          <a:ext cx="2082800" cy="14097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  <xdr:twoCellAnchor>
    <xdr:from>
      <xdr:col>0</xdr:col>
      <xdr:colOff>0</xdr:colOff>
      <xdr:row>0</xdr:row>
      <xdr:rowOff>418528</xdr:rowOff>
    </xdr:from>
    <xdr:to>
      <xdr:col>8</xdr:col>
      <xdr:colOff>50798</xdr:colOff>
      <xdr:row>0</xdr:row>
      <xdr:rowOff>871283</xdr:rowOff>
    </xdr:to>
    <xdr:sp>
      <xdr:nvSpPr>
        <xdr:cNvPr id="11" name="Shape 11"/>
        <xdr:cNvSpPr/>
      </xdr:nvSpPr>
      <xdr:spPr>
        <a:xfrm>
          <a:off x="-19050" y="418528"/>
          <a:ext cx="6438900" cy="4527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スケジュール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50798</xdr:colOff>
      <xdr:row>0</xdr:row>
      <xdr:rowOff>642620</xdr:rowOff>
    </xdr:to>
    <xdr:sp>
      <xdr:nvSpPr>
        <xdr:cNvPr id="12" name="Shape 12"/>
        <xdr:cNvSpPr/>
      </xdr:nvSpPr>
      <xdr:spPr>
        <a:xfrm>
          <a:off x="-19050" y="-41910"/>
          <a:ext cx="6438900" cy="64262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defRPr>
          </a:pPr>
          <a:r>
            <a: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rPr>
            <a:t>Wildcatsサッカーチーム</a:t>
          </a:r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1</xdr:row>
      <xdr:rowOff>12700</xdr:rowOff>
    </xdr:from>
    <xdr:to>
      <xdr:col>0</xdr:col>
      <xdr:colOff>1676400</xdr:colOff>
      <xdr:row>10</xdr:row>
      <xdr:rowOff>178691</xdr:rowOff>
    </xdr:to>
    <xdr:pic>
      <xdr:nvPicPr>
        <xdr:cNvPr id="14" name=""/>
        <xdr:cNvPicPr>
          <a:picLocks noChangeAspect="0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-50800" y="1054100"/>
          <a:ext cx="1676400" cy="2463800"/>
        </a:xfrm>
        <a:prstGeom prst="rect">
          <a:avLst/>
        </a:prstGeom>
        <a:effectLst>
          <a:outerShdw sx="100000" sy="100000" kx="0" ky="0" algn="b" rotWithShape="0" blurRad="25400" dist="12700" dir="16200000">
            <a:srgbClr val="000000">
              <a:alpha val="25000"/>
            </a:srgbClr>
          </a:outerShdw>
        </a:effectLst>
      </xdr:spPr>
    </xdr:pic>
    <xdr:clientData/>
  </xdr:twoCellAnchor>
  <xdr:twoCellAnchor>
    <xdr:from>
      <xdr:col>0</xdr:col>
      <xdr:colOff>0</xdr:colOff>
      <xdr:row>0</xdr:row>
      <xdr:rowOff>418528</xdr:rowOff>
    </xdr:from>
    <xdr:to>
      <xdr:col>8</xdr:col>
      <xdr:colOff>176939</xdr:colOff>
      <xdr:row>0</xdr:row>
      <xdr:rowOff>871283</xdr:rowOff>
    </xdr:to>
    <xdr:sp>
      <xdr:nvSpPr>
        <xdr:cNvPr id="15" name="Shape 15"/>
        <xdr:cNvSpPr/>
      </xdr:nvSpPr>
      <xdr:spPr>
        <a:xfrm>
          <a:off x="-19050" y="418528"/>
          <a:ext cx="6438900" cy="4527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統計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176939</xdr:colOff>
      <xdr:row>0</xdr:row>
      <xdr:rowOff>642620</xdr:rowOff>
    </xdr:to>
    <xdr:sp>
      <xdr:nvSpPr>
        <xdr:cNvPr id="16" name="Shape 16"/>
        <xdr:cNvSpPr/>
      </xdr:nvSpPr>
      <xdr:spPr>
        <a:xfrm>
          <a:off x="-19050" y="-41910"/>
          <a:ext cx="6438900" cy="64262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defRPr>
          </a:pPr>
          <a:r>
            <a: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rPr>
            <a:t>Wildcatsサッカーチーム</a:t>
          </a:r>
        </a:p>
      </xdr:txBody>
    </xdr:sp>
    <xdr:clientData/>
  </xdr:twoCellAnchor>
  <xdr:twoCellAnchor>
    <xdr:from>
      <xdr:col>0</xdr:col>
      <xdr:colOff>5460</xdr:colOff>
      <xdr:row>12</xdr:row>
      <xdr:rowOff>97921</xdr:rowOff>
    </xdr:from>
    <xdr:to>
      <xdr:col>7</xdr:col>
      <xdr:colOff>540480</xdr:colOff>
      <xdr:row>25</xdr:row>
      <xdr:rowOff>14239</xdr:rowOff>
    </xdr:to>
    <xdr:graphicFrame>
      <xdr:nvGraphicFramePr>
        <xdr:cNvPr id="17" name="Chart 17"/>
        <xdr:cNvGraphicFramePr/>
      </xdr:nvGraphicFramePr>
      <xdr:xfrm>
        <a:off x="5460" y="3943350"/>
        <a:ext cx="6242940" cy="320675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0</xdr:col>
      <xdr:colOff>0</xdr:colOff>
      <xdr:row>2</xdr:row>
      <xdr:rowOff>88328</xdr:rowOff>
    </xdr:from>
    <xdr:to>
      <xdr:col>10</xdr:col>
      <xdr:colOff>88900</xdr:colOff>
      <xdr:row>5</xdr:row>
      <xdr:rowOff>45783</xdr:rowOff>
    </xdr:to>
    <xdr:sp>
      <xdr:nvSpPr>
        <xdr:cNvPr id="19" name="Shape 19"/>
        <xdr:cNvSpPr/>
      </xdr:nvSpPr>
      <xdr:spPr>
        <a:xfrm>
          <a:off x="-19050" y="418528"/>
          <a:ext cx="6438900" cy="45275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50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b="0" baseline="0" cap="none" i="0" spc="0" strike="noStrike" sz="2000" u="none">
              <a:ln>
                <a:noFill/>
              </a:ln>
              <a:solidFill>
                <a:srgbClr val="00882B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予算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88900</xdr:colOff>
      <xdr:row>3</xdr:row>
      <xdr:rowOff>147320</xdr:rowOff>
    </xdr:to>
    <xdr:sp>
      <xdr:nvSpPr>
        <xdr:cNvPr id="20" name="Shape 20"/>
        <xdr:cNvSpPr/>
      </xdr:nvSpPr>
      <xdr:spPr>
        <a:xfrm>
          <a:off x="-19050" y="-41910"/>
          <a:ext cx="6438900" cy="642620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ctr" defTabSz="457200" rtl="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defRPr>
          </a:pPr>
          <a:r>
            <a:rPr b="0" baseline="0" cap="all" i="0" spc="0" strike="noStrike" sz="3000" u="none">
              <a:ln>
                <a:noFill/>
              </a:ln>
              <a:solidFill>
                <a:srgbClr val="00882B"/>
              </a:solidFill>
              <a:uFillTx/>
              <a:latin typeface="+mj-lt"/>
              <a:ea typeface="+mj-ea"/>
              <a:cs typeface="+mj-cs"/>
              <a:sym typeface="ヒラギノ角ゴ ProN W6"/>
            </a:rPr>
            <a:t>Wildcatsサッカーチーム</a:t>
          </a:r>
        </a:p>
      </xdr:txBody>
    </xdr:sp>
    <xdr:clientData/>
  </xdr:twoCellAnchor>
  <xdr:twoCellAnchor>
    <xdr:from>
      <xdr:col>5</xdr:col>
      <xdr:colOff>406400</xdr:colOff>
      <xdr:row>17</xdr:row>
      <xdr:rowOff>142138</xdr:rowOff>
    </xdr:from>
    <xdr:to>
      <xdr:col>10</xdr:col>
      <xdr:colOff>0</xdr:colOff>
      <xdr:row>41</xdr:row>
      <xdr:rowOff>114299</xdr:rowOff>
    </xdr:to>
    <xdr:graphicFrame>
      <xdr:nvGraphicFramePr>
        <xdr:cNvPr id="21" name="Chart 21"/>
        <xdr:cNvGraphicFramePr/>
      </xdr:nvGraphicFramePr>
      <xdr:xfrm>
        <a:off x="3581400" y="2948838"/>
        <a:ext cx="2768600" cy="3934562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amOrganization">
  <a:themeElements>
    <a:clrScheme name="TeamOrganization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TeamOrganization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TeamOrganizatio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 showGridLines="0" defaultGridColor="1"/>
  </sheetViews>
  <sheetFormatPr defaultColWidth="10" defaultRowHeight="13" customHeight="1" outlineLevelRow="0" outlineLevelCol="0"/>
  <cols>
    <col min="1" max="1" width="2" customWidth="1"/>
    <col min="2" max="4" width="33.6016" customWidth="1"/>
  </cols>
  <sheetData>
    <row r="3" ht="50" customHeight="1">
      <c r="B3" t="s" s="1">
        <v>0</v>
      </c>
      <c r="C3"/>
      <c r="D3"/>
    </row>
    <row r="7">
      <c r="B7" t="s" s="2">
        <v>1</v>
      </c>
      <c r="C7" t="s" s="2">
        <v>2</v>
      </c>
      <c r="D7" t="s" s="2">
        <v>3</v>
      </c>
    </row>
    <row r="9">
      <c r="B9" t="s" s="3">
        <v>4</v>
      </c>
      <c r="C9" s="3"/>
      <c r="D9" s="3"/>
    </row>
    <row r="10">
      <c r="B10" s="4"/>
      <c r="C10" t="s" s="4">
        <v>5</v>
      </c>
      <c r="D10" t="s" s="5">
        <v>6</v>
      </c>
    </row>
    <row r="11">
      <c r="B11" s="4"/>
      <c r="C11" t="s" s="4">
        <v>22</v>
      </c>
      <c r="D11" t="s" s="5">
        <v>23</v>
      </c>
    </row>
    <row r="12">
      <c r="B12" s="4"/>
      <c r="C12" t="s" s="4">
        <v>27</v>
      </c>
      <c r="D12" t="s" s="5">
        <v>28</v>
      </c>
    </row>
    <row r="13">
      <c r="B13" t="s" s="3">
        <v>29</v>
      </c>
      <c r="C13" s="3"/>
      <c r="D13" s="3"/>
    </row>
    <row r="14">
      <c r="B14" s="4"/>
      <c r="C14" t="s" s="4">
        <v>30</v>
      </c>
      <c r="D14" t="s" s="5">
        <v>31</v>
      </c>
    </row>
    <row r="15">
      <c r="B15" t="s" s="3">
        <v>46</v>
      </c>
      <c r="C15" s="3"/>
      <c r="D15" s="3"/>
    </row>
    <row r="16">
      <c r="B16" s="4"/>
      <c r="C16" t="s" s="4">
        <v>46</v>
      </c>
      <c r="D16" t="s" s="5">
        <v>47</v>
      </c>
    </row>
    <row r="17">
      <c r="B17" t="s" s="3">
        <v>57</v>
      </c>
      <c r="C17" s="3"/>
      <c r="D17" s="3"/>
    </row>
    <row r="18">
      <c r="B18" s="4"/>
      <c r="C18" t="s" s="4">
        <v>58</v>
      </c>
      <c r="D18" t="s" s="5">
        <v>59</v>
      </c>
    </row>
    <row r="19">
      <c r="B19" s="4"/>
      <c r="C19" t="s" s="4">
        <v>66</v>
      </c>
      <c r="D19" t="s" s="5">
        <v>67</v>
      </c>
    </row>
    <row r="20">
      <c r="B20" s="4"/>
      <c r="C20" t="s" s="4">
        <v>64</v>
      </c>
      <c r="D20" t="s" s="5">
        <v>69</v>
      </c>
    </row>
    <row r="21">
      <c r="B21" s="4"/>
      <c r="C21" t="s" s="4">
        <v>27</v>
      </c>
      <c r="D21" t="s" s="5">
        <v>73</v>
      </c>
    </row>
  </sheetData>
  <mergeCells count="1">
    <mergeCell ref="B3:D3"/>
  </mergeCells>
  <hyperlinks>
    <hyperlink ref="D10" location="'名簿 - チーム名簿'!R2C1" tooltip="" display="名簿 - チーム名簿"/>
    <hyperlink ref="D11" location="'名簿 - チーム管理'!R2C1" tooltip="" display="名簿 - チーム管理"/>
    <hyperlink ref="D12" location="'名簿 - 図'!R1C1" tooltip="" display="名簿 - 図"/>
    <hyperlink ref="D14" location="'スケジュール - 試合予定'!R2C1" tooltip="" display="スケジュール - 試合予定"/>
    <hyperlink ref="D16" location="'統計 - 統計'!R2C2" tooltip="" display="統計 - 統計"/>
    <hyperlink ref="D18" location="'予算 - 経費内訳'!R2C1" tooltip="" display="予算 - 経費内訳"/>
    <hyperlink ref="D19" location="'予算 - 選手数'!R1C1" tooltip="" display="予算 - 選手数"/>
    <hyperlink ref="D20" location="'予算 - 1選手あたりの負担額'!R1C1" tooltip="" display="予算 - 1選手あたりの負担額"/>
    <hyperlink ref="D21" location="'予算 - 図'!R1C1" tooltip="" display="予算 - 図"/>
  </hyperlinks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 showGridLines="0" defaultGridColor="1"/>
  </sheetViews>
  <sheetFormatPr defaultColWidth="10" defaultRowHeight="13" customHeight="1" outlineLevelRow="0" outlineLevelCol="0"/>
  <cols>
    <col min="1" max="256" width="10" customWidth="1"/>
  </cols>
  <sheetData/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14"/>
  <sheetViews>
    <sheetView workbookViewId="0" showGridLines="0" defaultGridColor="1">
      <pane topLeftCell="A3" xSplit="0" ySplit="2" activePane="bottomLeft" state="frozen"/>
    </sheetView>
  </sheetViews>
  <sheetFormatPr defaultColWidth="13.266" defaultRowHeight="19.9" customHeight="1" outlineLevelRow="0" outlineLevelCol="0"/>
  <cols>
    <col min="1" max="1" width="13.2812" style="6" customWidth="1"/>
    <col min="2" max="2" width="13.2812" style="6" customWidth="1"/>
    <col min="3" max="3" width="17.3672" style="6" customWidth="1"/>
    <col min="4" max="4" width="23.7031" style="6" customWidth="1"/>
    <col min="5" max="5" width="14.4766" style="6" customWidth="1"/>
    <col min="6" max="6" width="18.5781" style="6" customWidth="1"/>
    <col min="7" max="256" width="13.2812" style="6" customWidth="1"/>
  </cols>
  <sheetData>
    <row r="1" ht="25.95" customHeight="1">
      <c r="A1" t="s" s="7">
        <v>5</v>
      </c>
      <c r="B1" s="7"/>
      <c r="C1" s="7"/>
      <c r="D1" s="7"/>
      <c r="E1" s="7"/>
      <c r="F1" s="7"/>
    </row>
    <row r="2" ht="18.45" customHeight="1">
      <c r="A2" t="s" s="8">
        <v>7</v>
      </c>
      <c r="B2" t="s" s="8">
        <v>8</v>
      </c>
      <c r="C2" t="s" s="8">
        <v>9</v>
      </c>
      <c r="D2" t="s" s="8">
        <v>10</v>
      </c>
      <c r="E2" t="s" s="8">
        <v>11</v>
      </c>
      <c r="F2" t="s" s="8">
        <v>12</v>
      </c>
    </row>
    <row r="3" ht="33.45" customHeight="1">
      <c r="A3" t="s" s="9">
        <v>13</v>
      </c>
      <c r="B3" t="s" s="9">
        <v>14</v>
      </c>
      <c r="C3" t="s" s="9">
        <v>15</v>
      </c>
      <c r="D3" t="s" s="9">
        <v>16</v>
      </c>
      <c r="E3" t="s" s="9">
        <v>17</v>
      </c>
      <c r="F3" s="9"/>
    </row>
    <row r="4" ht="32.95" customHeight="1">
      <c r="A4" t="s" s="10">
        <v>18</v>
      </c>
      <c r="B4" t="s" s="10">
        <v>19</v>
      </c>
      <c r="C4" t="s" s="10">
        <v>15</v>
      </c>
      <c r="D4" t="s" s="10">
        <v>16</v>
      </c>
      <c r="E4" t="s" s="10">
        <v>20</v>
      </c>
      <c r="F4" t="s" s="10">
        <v>21</v>
      </c>
    </row>
    <row r="5" ht="17.95" customHeight="1">
      <c r="A5" s="11"/>
      <c r="B5" s="11"/>
      <c r="C5" s="11"/>
      <c r="D5" s="11"/>
      <c r="E5" s="11"/>
      <c r="F5" s="11"/>
    </row>
    <row r="6" ht="17.95" customHeight="1">
      <c r="A6" s="10"/>
      <c r="B6" s="10"/>
      <c r="C6" s="10"/>
      <c r="D6" s="10"/>
      <c r="E6" s="10"/>
      <c r="F6" s="10"/>
    </row>
    <row r="7" ht="17.95" customHeight="1">
      <c r="A7" s="11"/>
      <c r="B7" s="11"/>
      <c r="C7" s="11"/>
      <c r="D7" s="11"/>
      <c r="E7" s="11"/>
      <c r="F7" s="11"/>
    </row>
    <row r="8" ht="17.95" customHeight="1">
      <c r="A8" s="10"/>
      <c r="B8" s="10"/>
      <c r="C8" s="10"/>
      <c r="D8" s="10"/>
      <c r="E8" s="10"/>
      <c r="F8" s="10"/>
    </row>
    <row r="9" ht="17.95" customHeight="1">
      <c r="A9" s="11"/>
      <c r="B9" s="11"/>
      <c r="C9" s="11"/>
      <c r="D9" s="11"/>
      <c r="E9" s="11"/>
      <c r="F9" s="11"/>
    </row>
    <row r="10" ht="17.95" customHeight="1">
      <c r="A10" s="10"/>
      <c r="B10" s="10"/>
      <c r="C10" s="10"/>
      <c r="D10" s="10"/>
      <c r="E10" s="10"/>
      <c r="F10" s="10"/>
    </row>
    <row r="11" ht="17.95" customHeight="1">
      <c r="A11" s="11"/>
      <c r="B11" s="11"/>
      <c r="C11" s="11"/>
      <c r="D11" s="11"/>
      <c r="E11" s="11"/>
      <c r="F11" s="11"/>
    </row>
    <row r="12" ht="17.95" customHeight="1">
      <c r="A12" s="10"/>
      <c r="B12" s="10"/>
      <c r="C12" s="10"/>
      <c r="D12" s="10"/>
      <c r="E12" s="10"/>
      <c r="F12" s="10"/>
    </row>
    <row r="13" ht="17.95" customHeight="1">
      <c r="A13" s="11"/>
      <c r="B13" s="11"/>
      <c r="C13" s="11"/>
      <c r="D13" s="11"/>
      <c r="E13" s="11"/>
      <c r="F13" s="11"/>
    </row>
    <row r="14" ht="17.95" customHeight="1">
      <c r="A14" s="10"/>
      <c r="B14" s="10"/>
      <c r="C14" s="10"/>
      <c r="D14" s="10"/>
      <c r="E14" s="10"/>
      <c r="F14" s="10"/>
    </row>
  </sheetData>
  <mergeCells count="1">
    <mergeCell ref="A1:F1"/>
  </mergeCells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2:F6"/>
  <sheetViews>
    <sheetView workbookViewId="0" showGridLines="0" defaultGridColor="1"/>
  </sheetViews>
  <sheetFormatPr defaultColWidth="13.2363" defaultRowHeight="19.9" customHeight="1" outlineLevelRow="0" outlineLevelCol="0"/>
  <cols>
    <col min="1" max="1" width="13.25" style="12" customWidth="1"/>
    <col min="2" max="2" width="13.25" style="12" customWidth="1"/>
    <col min="3" max="3" width="17.3906" style="12" customWidth="1"/>
    <col min="4" max="4" width="23.8359" style="12" customWidth="1"/>
    <col min="5" max="5" width="14.3906" style="12" customWidth="1"/>
    <col min="6" max="6" width="18.5547" style="12" customWidth="1"/>
    <col min="7" max="256" width="13.25" style="12" customWidth="1"/>
  </cols>
  <sheetData>
    <row r="1" ht="25.95" customHeight="1">
      <c r="A1" t="s" s="7">
        <v>22</v>
      </c>
      <c r="B1" s="7"/>
      <c r="C1" s="7"/>
      <c r="D1" s="7"/>
      <c r="E1" s="7"/>
      <c r="F1" s="7"/>
    </row>
    <row r="2" ht="18.45" customHeight="1">
      <c r="A2" t="s" s="8">
        <v>7</v>
      </c>
      <c r="B2" t="s" s="8">
        <v>8</v>
      </c>
      <c r="C2" t="s" s="8">
        <v>9</v>
      </c>
      <c r="D2" t="s" s="8">
        <v>10</v>
      </c>
      <c r="E2" t="s" s="8">
        <v>24</v>
      </c>
      <c r="F2" t="s" s="8">
        <v>12</v>
      </c>
    </row>
    <row r="3" ht="33.45" customHeight="1">
      <c r="A3" t="s" s="9">
        <v>25</v>
      </c>
      <c r="B3" t="s" s="9">
        <v>19</v>
      </c>
      <c r="C3" t="s" s="9">
        <v>15</v>
      </c>
      <c r="D3" t="s" s="9">
        <v>16</v>
      </c>
      <c r="E3" t="s" s="9">
        <v>26</v>
      </c>
      <c r="F3" s="9"/>
    </row>
    <row r="4" ht="17.95" customHeight="1">
      <c r="A4" s="10"/>
      <c r="B4" s="10"/>
      <c r="C4" s="10"/>
      <c r="D4" s="10"/>
      <c r="E4" s="10"/>
      <c r="F4" s="10"/>
    </row>
    <row r="5" ht="17.95" customHeight="1">
      <c r="A5" s="11"/>
      <c r="B5" s="11"/>
      <c r="C5" s="11"/>
      <c r="D5" s="11"/>
      <c r="E5" s="11"/>
      <c r="F5" s="11"/>
    </row>
    <row r="6" ht="17.95" customHeight="1">
      <c r="A6" s="10"/>
      <c r="B6" s="10"/>
      <c r="C6" s="10"/>
      <c r="D6" s="10"/>
      <c r="E6" s="10"/>
      <c r="F6" s="10"/>
    </row>
  </sheetData>
  <mergeCells count="1">
    <mergeCell ref="A1:F1"/>
  </mergeCells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 showGridLines="0" defaultGridColor="1"/>
  </sheetViews>
  <sheetFormatPr defaultColWidth="10" defaultRowHeight="13" customHeight="1" outlineLevelRow="0" outlineLevelCol="0"/>
  <cols>
    <col min="1" max="256" width="10" customWidth="1"/>
  </cols>
  <sheetData/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2:H13"/>
  <sheetViews>
    <sheetView workbookViewId="0" showGridLines="0" defaultGridColor="1">
      <pane topLeftCell="A3" xSplit="0" ySplit="2" activePane="bottomLeft" state="frozen"/>
    </sheetView>
  </sheetViews>
  <sheetFormatPr defaultColWidth="11.0963" defaultRowHeight="19.9" customHeight="1" outlineLevelRow="0" outlineLevelCol="0"/>
  <cols>
    <col min="1" max="1" width="11.0938" style="13" customWidth="1"/>
    <col min="2" max="2" width="9.88281" style="13" customWidth="1"/>
    <col min="3" max="3" width="11.0938" style="13" customWidth="1"/>
    <col min="4" max="4" width="13.5625" style="13" customWidth="1"/>
    <col min="5" max="5" width="16.0547" style="13" customWidth="1"/>
    <col min="6" max="6" width="11.0938" style="13" customWidth="1"/>
    <col min="7" max="7" width="17.7266" style="13" customWidth="1"/>
    <col min="8" max="8" width="10.1328" style="13" customWidth="1"/>
    <col min="9" max="256" width="11.0938" style="13" customWidth="1"/>
  </cols>
  <sheetData>
    <row r="1" ht="202" customHeight="1"/>
    <row r="2" ht="33.45" customHeight="1">
      <c r="A2" t="s" s="8">
        <v>32</v>
      </c>
      <c r="B2" t="s" s="8">
        <v>33</v>
      </c>
      <c r="C2" t="s" s="8">
        <v>34</v>
      </c>
      <c r="D2" t="s" s="8">
        <v>35</v>
      </c>
      <c r="E2" t="s" s="8">
        <v>36</v>
      </c>
      <c r="F2" t="s" s="8">
        <v>37</v>
      </c>
      <c r="G2" t="s" s="8">
        <v>38</v>
      </c>
      <c r="H2" t="s" s="8">
        <v>39</v>
      </c>
    </row>
    <row r="3" ht="33.45" customHeight="1">
      <c r="A3" s="14">
        <v>40475</v>
      </c>
      <c r="B3" t="s" s="9">
        <v>40</v>
      </c>
      <c r="C3" s="15">
        <v>40475.541666666664</v>
      </c>
      <c r="D3" t="s" s="9">
        <v>41</v>
      </c>
      <c r="E3" t="s" s="9">
        <v>42</v>
      </c>
      <c r="F3" t="s" s="9">
        <v>43</v>
      </c>
      <c r="G3" t="s" s="9">
        <v>44</v>
      </c>
      <c r="H3" t="s" s="9">
        <v>45</v>
      </c>
    </row>
    <row r="4" ht="17.95" customHeight="1">
      <c r="A4" s="16"/>
      <c r="B4" s="10"/>
      <c r="C4" s="17"/>
      <c r="D4" s="10"/>
      <c r="E4" s="10"/>
      <c r="F4" s="10"/>
      <c r="G4" s="10"/>
      <c r="H4" s="10"/>
    </row>
    <row r="5" ht="17.95" customHeight="1">
      <c r="A5" s="18"/>
      <c r="B5" s="11"/>
      <c r="C5" s="19"/>
      <c r="D5" s="11"/>
      <c r="E5" s="11"/>
      <c r="F5" s="11"/>
      <c r="G5" s="11"/>
      <c r="H5" s="11"/>
    </row>
    <row r="6" ht="17.95" customHeight="1">
      <c r="A6" s="16"/>
      <c r="B6" s="10"/>
      <c r="C6" s="17"/>
      <c r="D6" s="10"/>
      <c r="E6" s="10"/>
      <c r="F6" s="10"/>
      <c r="G6" s="10"/>
      <c r="H6" s="10"/>
    </row>
    <row r="7" ht="17.95" customHeight="1">
      <c r="A7" s="18"/>
      <c r="B7" s="11"/>
      <c r="C7" s="19"/>
      <c r="D7" s="11"/>
      <c r="E7" s="11"/>
      <c r="F7" s="11"/>
      <c r="G7" s="11"/>
      <c r="H7" s="11"/>
    </row>
    <row r="8" ht="17.95" customHeight="1">
      <c r="A8" s="16"/>
      <c r="B8" s="10"/>
      <c r="C8" s="17"/>
      <c r="D8" s="10"/>
      <c r="E8" s="10"/>
      <c r="F8" s="10"/>
      <c r="G8" s="10"/>
      <c r="H8" s="10"/>
    </row>
    <row r="9" ht="17.95" customHeight="1">
      <c r="A9" s="18"/>
      <c r="B9" s="11"/>
      <c r="C9" s="19"/>
      <c r="D9" s="11"/>
      <c r="E9" s="11"/>
      <c r="F9" s="11"/>
      <c r="G9" s="11"/>
      <c r="H9" s="11"/>
    </row>
    <row r="10" ht="17.95" customHeight="1">
      <c r="A10" s="16"/>
      <c r="B10" s="10"/>
      <c r="C10" s="17"/>
      <c r="D10" s="10"/>
      <c r="E10" s="10"/>
      <c r="F10" s="10"/>
      <c r="G10" s="10"/>
      <c r="H10" s="10"/>
    </row>
    <row r="11" ht="17.95" customHeight="1">
      <c r="A11" s="18"/>
      <c r="B11" s="11"/>
      <c r="C11" s="19"/>
      <c r="D11" s="11"/>
      <c r="E11" s="11"/>
      <c r="F11" s="11"/>
      <c r="G11" s="11"/>
      <c r="H11" s="11"/>
    </row>
    <row r="12" ht="17.95" customHeight="1">
      <c r="A12" s="16"/>
      <c r="B12" s="10"/>
      <c r="C12" s="17"/>
      <c r="D12" s="10"/>
      <c r="E12" s="10"/>
      <c r="F12" s="10"/>
      <c r="G12" s="10"/>
      <c r="H12" s="10"/>
    </row>
    <row r="13" ht="17.95" customHeight="1">
      <c r="A13" s="18"/>
      <c r="B13" s="11"/>
      <c r="C13" s="19"/>
      <c r="D13" s="11"/>
      <c r="E13" s="11"/>
      <c r="F13" s="11"/>
      <c r="G13" s="11"/>
      <c r="H13" s="11"/>
    </row>
  </sheetData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2:H9"/>
  <sheetViews>
    <sheetView workbookViewId="0" showGridLines="0" defaultGridColor="1">
      <pane topLeftCell="A3" xSplit="0" ySplit="2" activePane="bottomLeft" state="frozen"/>
    </sheetView>
  </sheetViews>
  <sheetFormatPr defaultColWidth="12.613" defaultRowHeight="19.9" customHeight="1" outlineLevelRow="0" outlineLevelCol="0"/>
  <cols>
    <col min="1" max="1" width="27.6328" style="20" customWidth="1"/>
    <col min="2" max="2" width="12.625" style="20" customWidth="1"/>
    <col min="3" max="3" width="8.77344" style="20" customWidth="1"/>
    <col min="4" max="4" width="10.5469" style="20" customWidth="1"/>
    <col min="5" max="5" width="8.89062" style="20" customWidth="1"/>
    <col min="6" max="6" width="11.2422" style="20" customWidth="1"/>
    <col min="7" max="7" width="10.2578" style="20" customWidth="1"/>
    <col min="8" max="8" width="8.72656" style="20" customWidth="1"/>
    <col min="9" max="256" width="12.625" style="20" customWidth="1"/>
  </cols>
  <sheetData>
    <row r="1" ht="82" customHeight="1"/>
    <row r="2" ht="33.45" customHeight="1">
      <c r="B2" t="s" s="21">
        <v>49</v>
      </c>
      <c r="C2" t="s" s="21">
        <v>50</v>
      </c>
      <c r="D2" t="s" s="21">
        <v>51</v>
      </c>
      <c r="E2" t="s" s="21">
        <v>52</v>
      </c>
      <c r="F2" t="s" s="21">
        <v>53</v>
      </c>
      <c r="G2" t="s" s="21">
        <v>54</v>
      </c>
      <c r="H2" t="s" s="21">
        <v>55</v>
      </c>
    </row>
    <row r="3" ht="18.45" customHeight="1">
      <c r="B3" t="s" s="22">
        <v>13</v>
      </c>
      <c r="C3" s="23">
        <v>3</v>
      </c>
      <c r="D3" s="24">
        <v>5</v>
      </c>
      <c r="E3" s="24"/>
      <c r="F3" s="24"/>
      <c r="G3" s="24">
        <v>1</v>
      </c>
      <c r="H3" s="24"/>
    </row>
    <row r="4" ht="17.95" customHeight="1">
      <c r="B4" t="s" s="25">
        <v>18</v>
      </c>
      <c r="C4" s="26">
        <v>9</v>
      </c>
      <c r="D4" s="27">
        <v>2</v>
      </c>
      <c r="E4" s="27">
        <v>16</v>
      </c>
      <c r="F4" s="27">
        <v>12</v>
      </c>
      <c r="G4" s="27"/>
      <c r="H4" s="27"/>
    </row>
    <row r="5" ht="17.95" customHeight="1">
      <c r="B5" s="25"/>
      <c r="C5" s="28"/>
      <c r="D5" s="29"/>
      <c r="E5" s="29"/>
      <c r="F5" s="29"/>
      <c r="G5" s="29"/>
      <c r="H5" s="29"/>
    </row>
    <row r="6" ht="17.95" customHeight="1">
      <c r="B6" s="25"/>
      <c r="C6" s="26"/>
      <c r="D6" s="27"/>
      <c r="E6" s="27"/>
      <c r="F6" s="27"/>
      <c r="G6" s="27"/>
      <c r="H6" s="27"/>
    </row>
    <row r="7" ht="17.95" customHeight="1">
      <c r="B7" s="25"/>
      <c r="C7" s="28"/>
      <c r="D7" s="29"/>
      <c r="E7" s="29"/>
      <c r="F7" s="29"/>
      <c r="G7" s="29"/>
      <c r="H7" s="29"/>
    </row>
    <row r="8" ht="18.45" customHeight="1">
      <c r="B8" s="30"/>
      <c r="C8" s="31"/>
      <c r="D8" s="32"/>
      <c r="E8" s="32"/>
      <c r="F8" s="32"/>
      <c r="G8" s="32"/>
      <c r="H8" s="32"/>
    </row>
    <row r="9" ht="18.45" customHeight="1">
      <c r="B9" t="s" s="33">
        <v>56</v>
      </c>
      <c r="C9" s="34">
        <f>SUM(C3:C8)</f>
        <v>12</v>
      </c>
      <c r="D9" s="34">
        <f>SUM(D3:D8)</f>
        <v>7</v>
      </c>
      <c r="E9" s="34">
        <f>SUM(E3:E8)</f>
        <v>16</v>
      </c>
      <c r="F9" s="34">
        <f>SUM(F3:F8)</f>
        <v>12</v>
      </c>
      <c r="G9" s="34">
        <f>SUM(G3:G8)</f>
        <v>1</v>
      </c>
      <c r="H9" s="34">
        <f>SUM(H3:H8)</f>
        <v>0</v>
      </c>
    </row>
  </sheetData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E4"/>
  <sheetViews>
    <sheetView workbookViewId="0" showGridLines="0" defaultGridColor="1"/>
  </sheetViews>
  <sheetFormatPr defaultColWidth="23.0643" defaultRowHeight="19.9" customHeight="1" outlineLevelRow="0" outlineLevelCol="0"/>
  <cols>
    <col min="1" max="1" width="23.0625" style="35" customWidth="1"/>
    <col min="2" max="2" width="18.8906" style="35" customWidth="1"/>
    <col min="3" max="3" width="18.8906" style="35" customWidth="1"/>
    <col min="4" max="4" width="18.8906" style="35" customWidth="1"/>
    <col min="5" max="5" width="18.8906" style="35" customWidth="1"/>
    <col min="6" max="256" width="23.0625" style="35" customWidth="1"/>
  </cols>
  <sheetData>
    <row r="1" ht="25.95" customHeight="1">
      <c r="A1" t="s" s="7">
        <v>58</v>
      </c>
      <c r="B1" s="7"/>
      <c r="C1" s="7"/>
      <c r="D1" s="7"/>
      <c r="E1" s="7"/>
    </row>
    <row r="2" ht="33.45" customHeight="1">
      <c r="A2" s="8"/>
      <c r="B2" t="s" s="21">
        <v>60</v>
      </c>
      <c r="C2" t="s" s="21">
        <v>61</v>
      </c>
      <c r="D2" t="s" s="21">
        <v>62</v>
      </c>
      <c r="E2" t="s" s="21">
        <v>63</v>
      </c>
    </row>
    <row r="3" ht="18.45" customHeight="1">
      <c r="A3" t="s" s="22">
        <v>64</v>
      </c>
      <c r="B3" s="36">
        <v>50</v>
      </c>
      <c r="C3" s="37">
        <f>C4/'予算 - 選手数'!$B2</f>
        <v>90</v>
      </c>
      <c r="D3" s="37">
        <f>D4/'予算 - 選手数'!$B2</f>
        <v>30</v>
      </c>
      <c r="E3" s="37">
        <f>E4/'予算 - 選手数'!$B2</f>
        <v>108</v>
      </c>
    </row>
    <row r="4" ht="17.95" customHeight="1">
      <c r="A4" t="s" s="25">
        <v>65</v>
      </c>
      <c r="B4" s="38">
        <f>'予算 - 選手数'!A2:B2*B3</f>
        <v>100</v>
      </c>
      <c r="C4" s="39">
        <v>180</v>
      </c>
      <c r="D4" s="39">
        <v>60</v>
      </c>
      <c r="E4" s="39">
        <v>216</v>
      </c>
    </row>
  </sheetData>
  <mergeCells count="1">
    <mergeCell ref="A1:E1"/>
  </mergeCells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3"/>
  <sheetViews>
    <sheetView workbookViewId="0" showGridLines="0" defaultGridColor="1"/>
  </sheetViews>
  <sheetFormatPr defaultColWidth="23" defaultRowHeight="19.9" customHeight="1" outlineLevelRow="0" outlineLevelCol="0"/>
  <cols>
    <col min="1" max="1" width="23" style="40" customWidth="1"/>
    <col min="2" max="2" width="26.2109" style="40" customWidth="1"/>
    <col min="3" max="256" width="23" style="40" customWidth="1"/>
  </cols>
  <sheetData>
    <row r="1" ht="17.95" customHeight="1">
      <c r="A1" t="s" s="25">
        <v>68</v>
      </c>
      <c r="B1" s="41">
        <f>SUM('予算 - 経費内訳'!B4:E4)</f>
        <v>556</v>
      </c>
    </row>
    <row r="2" ht="17.95" customHeight="1">
      <c r="A2" t="s" s="25">
        <v>66</v>
      </c>
      <c r="B2" s="42">
        <f>COUNTA('予算 - 1選手あたりの負担額'!A2:A13)</f>
        <v>2</v>
      </c>
    </row>
    <row r="3" ht="17.95" customHeight="1">
      <c r="A3" t="s" s="25">
        <v>64</v>
      </c>
      <c r="B3" s="41">
        <f>B1/B2</f>
        <v>278</v>
      </c>
    </row>
  </sheetData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14"/>
  <sheetViews>
    <sheetView workbookViewId="0" showGridLines="0" defaultGridColor="1">
      <pane topLeftCell="A2" xSplit="0" ySplit="1" activePane="bottomLeft" state="frozen"/>
    </sheetView>
  </sheetViews>
  <sheetFormatPr defaultColWidth="23" defaultRowHeight="19.9" customHeight="1" outlineLevelRow="0" outlineLevelCol="0"/>
  <cols>
    <col min="1" max="1" width="23" style="43" customWidth="1"/>
    <col min="2" max="2" width="26.2109" style="43" customWidth="1"/>
    <col min="3" max="256" width="23" style="43" customWidth="1"/>
  </cols>
  <sheetData>
    <row r="1" ht="18.45" customHeight="1">
      <c r="A1" t="s" s="8">
        <v>70</v>
      </c>
      <c r="B1" t="s" s="21">
        <v>71</v>
      </c>
    </row>
    <row r="2" ht="18.45" customHeight="1">
      <c r="A2" t="s" s="22">
        <v>13</v>
      </c>
      <c r="B2" t="b" s="44">
        <v>1</v>
      </c>
    </row>
    <row r="3" ht="17.95" customHeight="1">
      <c r="A3" t="s" s="25">
        <v>18</v>
      </c>
      <c r="B3" t="b" s="45">
        <v>1</v>
      </c>
    </row>
    <row r="4" ht="17.95" customHeight="1">
      <c r="A4" s="25"/>
      <c r="B4" t="b" s="46">
        <v>0</v>
      </c>
    </row>
    <row r="5" ht="17.95" customHeight="1">
      <c r="A5" s="25"/>
      <c r="B5" t="b" s="45">
        <v>0</v>
      </c>
    </row>
    <row r="6" ht="17.95" customHeight="1">
      <c r="A6" s="25"/>
      <c r="B6" t="b" s="46">
        <v>0</v>
      </c>
    </row>
    <row r="7" ht="17.95" customHeight="1">
      <c r="A7" s="25"/>
      <c r="B7" t="b" s="45">
        <v>0</v>
      </c>
    </row>
    <row r="8" ht="17.95" customHeight="1">
      <c r="A8" s="25"/>
      <c r="B8" t="b" s="46">
        <v>0</v>
      </c>
    </row>
    <row r="9" ht="17.95" customHeight="1">
      <c r="A9" s="25"/>
      <c r="B9" t="b" s="45">
        <v>0</v>
      </c>
    </row>
    <row r="10" ht="17.95" customHeight="1">
      <c r="A10" s="25"/>
      <c r="B10" t="b" s="46">
        <v>0</v>
      </c>
    </row>
    <row r="11" ht="17.95" customHeight="1">
      <c r="A11" s="25"/>
      <c r="B11" t="b" s="45">
        <v>0</v>
      </c>
    </row>
    <row r="12" ht="17.95" customHeight="1">
      <c r="A12" s="25"/>
      <c r="B12" t="b" s="46">
        <v>0</v>
      </c>
    </row>
    <row r="13" ht="18.45" customHeight="1">
      <c r="A13" s="30"/>
      <c r="B13" t="b" s="47">
        <v>0</v>
      </c>
    </row>
    <row r="14" ht="18.45" customHeight="1">
      <c r="A14" t="s" s="33">
        <v>72</v>
      </c>
      <c r="B14" s="48">
        <f>COUNTIF(B2:B13,TRUE)*'予算 - 選手数'!B3</f>
        <v>556</v>
      </c>
    </row>
  </sheetData>
  <pageMargins left="0.75" right="0.75" top="0.25" bottom="0.75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